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E09A13E9-4871-484D-A373-C6BEC409B76C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59" i="2" l="1"/>
  <c r="B61" i="2" s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<sst xmlns="http://schemas.openxmlformats.org/spreadsheetml/2006/main" count="58" uniqueCount="50">
  <si>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</si>
  <si>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</si>
  <si>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</si>
  <si>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</si>
  <si>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</si>
  <si>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</si>
  <si>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</si>
  <si>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</si>
  <si>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</si>
  <si>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</si>
  <si>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</si>
  <si>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</si>
  <si>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</si>
  <si>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</si>
  <si>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</si>
  <si>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</si>
  <si>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</si>
  <si>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</si>
  <si>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</si>
  <si>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</si>
  <si>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</si>
  <si>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</si>
  <si>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</si>
  <si>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</si>
  <si>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</si>
  <si>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</si>
  <si>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</si>
  <si>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</si>
  <si>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</si>
  <si>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</si>
  <si>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</si>
  <si>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</si>
  <si>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</si>
  <si>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</si>
  <si>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</si>
  <si>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</si>
  <si>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</si>
  <si>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</si>
  <si>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</si>
  <si>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</si>
  <si>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</si>
  <si>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</si>
  <si>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</si>
  <si>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</si>
  <si>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</si>
  <si>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</si>
  <si>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</si>
  <si>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</si>
  <si>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</si>
  <si>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San Felipe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</si>
</sst>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workbookViewId="0">
      <selection activeCell="E1" sqref="E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1">
        <f>SUM(B5:B14)</f>
        <v>432846276.44999993</v>
      </c>
      <c r="C4" s="11">
        <f>SUM(C5:C14)</f>
        <v>513443549.36000001</v>
      </c>
    </row>
    <row r="5" spans="1:3" ht="11.25" customHeight="1" x14ac:dyDescent="0.2">
      <c r="A5" s="7" t="s">
        <v>3</v>
      </c>
      <c r="B5" s="12">
        <v>28031827.920000002</v>
      </c>
      <c r="C5" s="12">
        <v>27690959.760000002</v>
      </c>
    </row>
    <row r="6" spans="1:3" ht="11.25" customHeight="1" x14ac:dyDescent="0.2">
      <c r="A6" s="7" t="s">
        <v>4</v>
      </c>
      <c r="B6" s="12">
        <v>0</v>
      </c>
      <c r="C6" s="12">
        <v>0</v>
      </c>
    </row>
    <row r="7" spans="1:3" ht="11.25" customHeight="1" x14ac:dyDescent="0.2">
      <c r="A7" s="7" t="s">
        <v>5</v>
      </c>
      <c r="B7" s="12">
        <v>0</v>
      </c>
      <c r="C7" s="12">
        <v>0</v>
      </c>
    </row>
    <row r="8" spans="1:3" ht="11.25" customHeight="1" x14ac:dyDescent="0.2">
      <c r="A8" s="7" t="s">
        <v>6</v>
      </c>
      <c r="B8" s="12">
        <v>3827844.98</v>
      </c>
      <c r="C8" s="12">
        <v>4767120.92</v>
      </c>
    </row>
    <row r="9" spans="1:3" ht="11.25" customHeight="1" x14ac:dyDescent="0.2">
      <c r="A9" s="7" t="s">
        <v>7</v>
      </c>
      <c r="B9" s="12">
        <v>13749904.92</v>
      </c>
      <c r="C9" s="12">
        <v>14536579.880000001</v>
      </c>
    </row>
    <row r="10" spans="1:3" ht="11.25" customHeight="1" x14ac:dyDescent="0.2">
      <c r="A10" s="7" t="s">
        <v>8</v>
      </c>
      <c r="B10" s="12">
        <v>2925626.02</v>
      </c>
      <c r="C10" s="12">
        <v>3663697.76</v>
      </c>
    </row>
    <row r="11" spans="1:3" ht="11.25" customHeight="1" x14ac:dyDescent="0.2">
      <c r="A11" s="7" t="s">
        <v>9</v>
      </c>
      <c r="B11" s="12">
        <v>0</v>
      </c>
      <c r="C11" s="12">
        <v>0</v>
      </c>
    </row>
    <row r="12" spans="1:3" ht="22.5" x14ac:dyDescent="0.2">
      <c r="A12" s="7" t="s">
        <v>10</v>
      </c>
      <c r="B12" s="12">
        <v>346485096.08999997</v>
      </c>
      <c r="C12" s="12">
        <v>425249216.99000001</v>
      </c>
    </row>
    <row r="13" spans="1:3" ht="11.25" customHeight="1" x14ac:dyDescent="0.2">
      <c r="A13" s="7" t="s">
        <v>11</v>
      </c>
      <c r="B13" s="12">
        <v>37825976.520000003</v>
      </c>
      <c r="C13" s="12">
        <v>37535974.049999997</v>
      </c>
    </row>
    <row r="14" spans="1:3" ht="11.25" customHeight="1" x14ac:dyDescent="0.2">
      <c r="A14" s="7" t="s">
        <v>12</v>
      </c>
      <c r="B14" s="12">
        <v>0</v>
      </c>
      <c r="C14" s="12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1">
        <f>SUM(B17:B32)</f>
        <v>226127817.92999998</v>
      </c>
      <c r="C16" s="11">
        <f>SUM(C17:C32)</f>
        <v>283821362.23000002</v>
      </c>
    </row>
    <row r="17" spans="1:3" ht="11.25" customHeight="1" x14ac:dyDescent="0.2">
      <c r="A17" s="7" t="s">
        <v>14</v>
      </c>
      <c r="B17" s="12">
        <v>90868140.859999999</v>
      </c>
      <c r="C17" s="12">
        <v>123738241.73999999</v>
      </c>
    </row>
    <row r="18" spans="1:3" ht="11.25" customHeight="1" x14ac:dyDescent="0.2">
      <c r="A18" s="7" t="s">
        <v>15</v>
      </c>
      <c r="B18" s="12">
        <v>34134689.539999999</v>
      </c>
      <c r="C18" s="12">
        <v>33483316.640000001</v>
      </c>
    </row>
    <row r="19" spans="1:3" ht="11.25" customHeight="1" x14ac:dyDescent="0.2">
      <c r="A19" s="7" t="s">
        <v>16</v>
      </c>
      <c r="B19" s="12">
        <v>44669783.299999997</v>
      </c>
      <c r="C19" s="12">
        <v>55400313.359999999</v>
      </c>
    </row>
    <row r="20" spans="1:3" ht="11.25" customHeight="1" x14ac:dyDescent="0.2">
      <c r="A20" s="7" t="s">
        <v>17</v>
      </c>
      <c r="B20" s="12">
        <v>13226348.48</v>
      </c>
      <c r="C20" s="12">
        <v>14782935.6</v>
      </c>
    </row>
    <row r="21" spans="1:3" ht="11.25" customHeight="1" x14ac:dyDescent="0.2">
      <c r="A21" s="7" t="s">
        <v>18</v>
      </c>
      <c r="B21" s="12">
        <v>0</v>
      </c>
      <c r="C21" s="12">
        <v>82250</v>
      </c>
    </row>
    <row r="22" spans="1:3" ht="11.25" customHeight="1" x14ac:dyDescent="0.2">
      <c r="A22" s="7" t="s">
        <v>19</v>
      </c>
      <c r="B22" s="12">
        <v>10605432.039999999</v>
      </c>
      <c r="C22" s="12">
        <v>14609052.800000001</v>
      </c>
    </row>
    <row r="23" spans="1:3" ht="11.25" customHeight="1" x14ac:dyDescent="0.2">
      <c r="A23" s="7" t="s">
        <v>20</v>
      </c>
      <c r="B23" s="12">
        <v>23226964.870000001</v>
      </c>
      <c r="C23" s="12">
        <v>24596617.879999999</v>
      </c>
    </row>
    <row r="24" spans="1:3" ht="11.25" customHeight="1" x14ac:dyDescent="0.2">
      <c r="A24" s="7" t="s">
        <v>21</v>
      </c>
      <c r="B24" s="12">
        <v>6956726.0899999999</v>
      </c>
      <c r="C24" s="12">
        <v>9718376.5099999998</v>
      </c>
    </row>
    <row r="25" spans="1:3" ht="11.25" customHeight="1" x14ac:dyDescent="0.2">
      <c r="A25" s="7" t="s">
        <v>22</v>
      </c>
      <c r="B25" s="12">
        <v>0</v>
      </c>
      <c r="C25" s="12">
        <v>0</v>
      </c>
    </row>
    <row r="26" spans="1:3" ht="11.25" customHeight="1" x14ac:dyDescent="0.2">
      <c r="A26" s="7" t="s">
        <v>23</v>
      </c>
      <c r="B26" s="12">
        <v>0</v>
      </c>
      <c r="C26" s="12">
        <v>0</v>
      </c>
    </row>
    <row r="27" spans="1:3" ht="11.25" customHeight="1" x14ac:dyDescent="0.2">
      <c r="A27" s="7" t="s">
        <v>24</v>
      </c>
      <c r="B27" s="12">
        <v>0</v>
      </c>
      <c r="C27" s="12">
        <v>0</v>
      </c>
    </row>
    <row r="28" spans="1:3" ht="11.25" customHeight="1" x14ac:dyDescent="0.2">
      <c r="A28" s="7" t="s">
        <v>25</v>
      </c>
      <c r="B28" s="12">
        <v>0</v>
      </c>
      <c r="C28" s="12">
        <v>0</v>
      </c>
    </row>
    <row r="29" spans="1:3" ht="11.25" customHeight="1" x14ac:dyDescent="0.2">
      <c r="A29" s="7" t="s">
        <v>26</v>
      </c>
      <c r="B29" s="12">
        <v>0</v>
      </c>
      <c r="C29" s="12">
        <v>0</v>
      </c>
    </row>
    <row r="30" spans="1:3" ht="11.25" customHeight="1" x14ac:dyDescent="0.2">
      <c r="A30" s="7" t="s">
        <v>27</v>
      </c>
      <c r="B30" s="12">
        <v>0</v>
      </c>
      <c r="C30" s="12">
        <v>0</v>
      </c>
    </row>
    <row r="31" spans="1:3" ht="11.25" customHeight="1" x14ac:dyDescent="0.2">
      <c r="A31" s="7" t="s">
        <v>28</v>
      </c>
      <c r="B31" s="12">
        <v>2439732.75</v>
      </c>
      <c r="C31" s="12">
        <v>7410257.7000000002</v>
      </c>
    </row>
    <row r="32" spans="1:3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B4-B16</f>
        <v>206718458.51999995</v>
      </c>
      <c r="C33" s="11">
        <f>C4-C16</f>
        <v>229622187.13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SUM(B37:B39)</f>
        <v>2050000</v>
      </c>
      <c r="C36" s="11">
        <f>SUM(C37:C39)</f>
        <v>13500</v>
      </c>
    </row>
    <row r="37" spans="1:3" ht="11.25" customHeight="1" x14ac:dyDescent="0.2">
      <c r="A37" s="7" t="s">
        <v>32</v>
      </c>
      <c r="B37" s="12">
        <v>2050000</v>
      </c>
      <c r="C37" s="12">
        <v>13500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SUM(B42:B44)</f>
        <v>222582917.25999999</v>
      </c>
      <c r="C41" s="11">
        <f>SUM(C42:C44)</f>
        <v>195225991.81</v>
      </c>
    </row>
    <row r="42" spans="1:3" ht="11.25" customHeight="1" x14ac:dyDescent="0.2">
      <c r="A42" s="7" t="s">
        <v>32</v>
      </c>
      <c r="B42" s="12">
        <v>206650738.72999999</v>
      </c>
      <c r="C42" s="12">
        <v>175767278.00999999</v>
      </c>
    </row>
    <row r="43" spans="1:3" ht="11.25" customHeight="1" x14ac:dyDescent="0.2">
      <c r="A43" s="7" t="s">
        <v>33</v>
      </c>
      <c r="B43" s="12">
        <v>15932178.529999999</v>
      </c>
      <c r="C43" s="12">
        <v>19458713.800000001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B36-B41</f>
        <v>-220532917.25999999</v>
      </c>
      <c r="C45" s="11">
        <f>C36-C41</f>
        <v>-195212491.81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SUM(B49+B52)</f>
        <v>7163159.8499999996</v>
      </c>
      <c r="C48" s="11">
        <f>SUM(C49+C52)</f>
        <v>0</v>
      </c>
    </row>
    <row r="49" spans="1:3" ht="11.25" customHeight="1" x14ac:dyDescent="0.2">
      <c r="A49" s="7" t="s">
        <v>38</v>
      </c>
      <c r="B49" s="12">
        <f>B50+B51</f>
        <v>0</v>
      </c>
      <c r="C49" s="12">
        <f>C50+C51</f>
        <v>0</v>
      </c>
    </row>
    <row r="50" spans="1:3" ht="11.25" customHeight="1" x14ac:dyDescent="0.2">
      <c r="A50" s="7" t="s">
        <v>39</v>
      </c>
      <c r="B50" s="12">
        <v>0</v>
      </c>
      <c r="C50" s="12">
        <v>0</v>
      </c>
    </row>
    <row r="51" spans="1:3" ht="11.25" customHeight="1" x14ac:dyDescent="0.2">
      <c r="A51" s="7" t="s">
        <v>40</v>
      </c>
      <c r="B51" s="12">
        <v>0</v>
      </c>
      <c r="C51" s="12">
        <v>0</v>
      </c>
    </row>
    <row r="52" spans="1:3" ht="11.25" customHeight="1" x14ac:dyDescent="0.2">
      <c r="A52" s="7" t="s">
        <v>41</v>
      </c>
      <c r="B52" s="12">
        <v>7163159.8499999996</v>
      </c>
      <c r="C52" s="12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1">
        <f>SUM(B55+B58)</f>
        <v>0</v>
      </c>
      <c r="C54" s="11">
        <f>SUM(C55+C58)</f>
        <v>22930212.199999999</v>
      </c>
    </row>
    <row r="55" spans="1:3" ht="11.25" customHeight="1" x14ac:dyDescent="0.2">
      <c r="A55" s="7" t="s">
        <v>42</v>
      </c>
      <c r="B55" s="12">
        <f>SUM(B56+B57)</f>
        <v>0</v>
      </c>
      <c r="C55" s="12">
        <f>SUM(C56+C57)</f>
        <v>0</v>
      </c>
    </row>
    <row r="56" spans="1:3" ht="11.25" customHeight="1" x14ac:dyDescent="0.2">
      <c r="A56" s="7" t="s">
        <v>39</v>
      </c>
      <c r="B56" s="12">
        <v>0</v>
      </c>
      <c r="C56" s="12">
        <v>0</v>
      </c>
    </row>
    <row r="57" spans="1:3" ht="11.25" customHeight="1" x14ac:dyDescent="0.2">
      <c r="A57" s="7" t="s">
        <v>40</v>
      </c>
      <c r="B57" s="12">
        <v>0</v>
      </c>
      <c r="C57" s="12">
        <v>0</v>
      </c>
    </row>
    <row r="58" spans="1:3" ht="11.25" customHeight="1" x14ac:dyDescent="0.2">
      <c r="A58" s="7" t="s">
        <v>43</v>
      </c>
      <c r="B58" s="12">
        <v>0</v>
      </c>
      <c r="C58" s="12">
        <v>22930212.199999999</v>
      </c>
    </row>
    <row r="59" spans="1:3" ht="11.25" customHeight="1" x14ac:dyDescent="0.2">
      <c r="A59" s="4" t="s">
        <v>44</v>
      </c>
      <c r="B59" s="11">
        <f>B48-B54</f>
        <v>7163159.8499999996</v>
      </c>
      <c r="C59" s="11">
        <f>C48-C54</f>
        <v>-22930212.199999999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1">
        <f>B59+B45+B33</f>
        <v>-6651298.8900000453</v>
      </c>
      <c r="C61" s="11">
        <f>C59+C45+C33</f>
        <v>11479483.120000005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1">
        <v>86131939.5</v>
      </c>
      <c r="C63" s="11">
        <v>74652456.379999995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4" t="s">
        <v>47</v>
      </c>
      <c r="B65" s="11">
        <v>79480640.609999999</v>
      </c>
      <c r="C65" s="11">
        <v>86131939.5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0c865bf4-0f22-4e4d-b041-7b0c1657e5a8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2012-12-11T20:31:36Z</dcterms:created>
  <dcterms:modified xsi:type="dcterms:W3CDTF">2024-11-06T00:29:11Z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